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2023 (дом)\МПА о бюджете 2023 (на сайт)\"/>
    </mc:Choice>
  </mc:AlternateContent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1'!$A$1:$E$96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3" l="1"/>
  <c r="E24" i="3"/>
  <c r="C24" i="3"/>
  <c r="D31" i="3" l="1"/>
  <c r="E31" i="3"/>
  <c r="C31" i="3"/>
  <c r="C52" i="3" l="1"/>
  <c r="C94" i="3" l="1"/>
  <c r="C72" i="3"/>
  <c r="C71" i="3" s="1"/>
  <c r="C62" i="3"/>
  <c r="C54" i="3" s="1"/>
  <c r="C51" i="3" l="1"/>
  <c r="E47" i="3"/>
  <c r="D47" i="3"/>
  <c r="E43" i="3"/>
  <c r="D43" i="3"/>
  <c r="E39" i="3"/>
  <c r="D39" i="3"/>
  <c r="E33" i="3"/>
  <c r="D34" i="3"/>
  <c r="D33" i="3" s="1"/>
  <c r="E28" i="3"/>
  <c r="D28" i="3"/>
  <c r="E22" i="3"/>
  <c r="D22" i="3"/>
  <c r="E20" i="3"/>
  <c r="D20" i="3"/>
  <c r="E94" i="3"/>
  <c r="D94" i="3"/>
  <c r="E72" i="3"/>
  <c r="E71" i="3" s="1"/>
  <c r="D72" i="3"/>
  <c r="D71" i="3" s="1"/>
  <c r="E62" i="3"/>
  <c r="E54" i="3" s="1"/>
  <c r="D62" i="3"/>
  <c r="D54" i="3" s="1"/>
  <c r="E52" i="3"/>
  <c r="D52" i="3"/>
  <c r="E19" i="3" l="1"/>
  <c r="D19" i="3"/>
  <c r="E51" i="3"/>
  <c r="E50" i="3" s="1"/>
  <c r="D51" i="3"/>
  <c r="D50" i="3" s="1"/>
  <c r="D96" i="3" l="1"/>
  <c r="C50" i="3"/>
  <c r="C47" i="3"/>
  <c r="C43" i="3"/>
  <c r="C39" i="3"/>
  <c r="C34" i="3"/>
  <c r="C33" i="3" s="1"/>
  <c r="C28" i="3"/>
  <c r="C22" i="3"/>
  <c r="C20" i="3"/>
  <c r="C19" i="3" l="1"/>
  <c r="E96" i="3"/>
  <c r="C96" i="3" l="1"/>
</calcChain>
</file>

<file path=xl/sharedStrings.xml><?xml version="1.0" encoding="utf-8"?>
<sst xmlns="http://schemas.openxmlformats.org/spreadsheetml/2006/main" count="144" uniqueCount="143">
  <si>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</si>
  <si>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</si>
  <si>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</si>
  <si>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</si>
  <si>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</si>
  <si>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</si>
  <si>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</si>
  <si>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</si>
  <si>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</si>
  <si>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</si>
  <si>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</si>
  <si>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</si>
  <si>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</si>
  <si>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</si>
  <si>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</si>
  <si>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</si>
  <si>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</si>
  <si>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</si>
  <si>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</si>
  <si>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</si>
  <si>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</si>
  <si>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</si>
  <si>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</si>
  <si>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</si>
  <si>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</si>
  <si>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</si>
  <si>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</si>
  <si>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</si>
  <si>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</si>
  <si>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</si>
  <si>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</si>
  <si>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</si>
  <si>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</si>
  <si>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</si>
  <si>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</si>
  <si>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</si>
  <si>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</si>
  <si>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</si>
  <si>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</si>
  <si>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</si>
  <si>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</si>
  <si>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</si>
  <si>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</si>
  <si>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</si>
  <si>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</si>
  <si>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</si>
  <si>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</si>
  <si>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</si>
  <si>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</si>
  <si>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</si>
  <si>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</si>
  <si>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</si>
  <si>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</si>
  <si>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</si>
  <si>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</si>
  <si>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</si>
  <si>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</si>
  <si>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</si>
  <si>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</si>
  <si>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</si>
  <si>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</si>
  <si>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</si>
  <si>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</si>
  <si>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</si>
  <si>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</si>
  <si>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</si>
  <si>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</si>
  <si>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</si>
  <si>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</si>
  <si>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</si>
  <si>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</si>
  <si>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</si>
  <si>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</si>
  <si>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</si>
  <si>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</si>
  <si>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</si>
  <si>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</si>
  <si>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</si>
  <si>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</si>
  <si>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</si>
  <si>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</si>
  <si>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</si>
  <si>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</si>
  <si>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</si>
  <si>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</si>
  <si>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</si>
  <si>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</si>
  <si>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</si>
  <si>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</si>
  <si>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</si>
  <si>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</si>
  <si>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</si>
  <si>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</si>
  <si>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</si>
  <si>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</si>
  <si>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</si>
  <si>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</si>
  <si>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</si>
  <si>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</si>
  <si>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</si>
  <si>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</si>
  <si>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</si>
  <si>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</si>
  <si>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</si>
  <si>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</si>
  <si>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</si>
  <si>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</si>
  <si>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</si>
  <si>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</si>
  <si>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</si>
  <si>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</si>
  <si>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</si>
  <si>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</si>
  <si>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</si>
  <si>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</si>
  <si>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</si>
  <si>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</si>
  <si>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</si>
  <si>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</si>
  <si>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</si>
  <si>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</si>
  <si>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</si>
  <si>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</si>
  <si>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</si>
  <si>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</si>
  <si>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</si>
  <si>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</si>
  <si>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</si>
  <si>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</si>
  <si>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</si>
  <si>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</si>
  <si>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</si>
  <si>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</si>
  <si>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</si>
  <si>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</si>
  <si>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</si>
  <si>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</si>
  <si>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</si>
  <si>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2 02 25372 14 0000 150</t>
  </si>
  <si>
    <t>Субсидии бюджетам муниципальных округов на развитие транспортной инфраструктуры на сельских территориях</t>
  </si>
  <si>
    <t>проект</t>
  </si>
  <si>
    <t>и  плановый период  2024 и 2025 годов</t>
  </si>
  <si>
    <t xml:space="preserve">                                                                   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</si>
</sst>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2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14"/>
  <sheetViews>
    <sheetView tabSelected="1" topLeftCell="A89" zoomScale="90" zoomScaleNormal="90" workbookViewId="0">
      <selection activeCell="G16" sqref="G16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4" spans="1:5" x14ac:dyDescent="0.25">
      <c r="B4" s="79" t="s">
        <v>142</v>
      </c>
      <c r="C4" s="79"/>
      <c r="D4" s="79"/>
      <c r="E4" s="79"/>
    </row>
    <row r="5" spans="1:5" x14ac:dyDescent="0.25">
      <c r="B5" s="79" t="s">
        <v>111</v>
      </c>
      <c r="C5" s="79"/>
      <c r="D5" s="79"/>
      <c r="E5" s="79"/>
    </row>
    <row r="6" spans="1:5" x14ac:dyDescent="0.25">
      <c r="B6" s="79" t="s">
        <v>26</v>
      </c>
      <c r="C6" s="79"/>
      <c r="D6" s="79"/>
      <c r="E6" s="79"/>
    </row>
    <row r="7" spans="1:5" x14ac:dyDescent="0.25">
      <c r="B7" s="80" t="s">
        <v>140</v>
      </c>
      <c r="C7" s="80"/>
      <c r="D7" s="80"/>
      <c r="E7" s="80"/>
    </row>
    <row r="8" spans="1:5" x14ac:dyDescent="0.25">
      <c r="D8" s="20"/>
    </row>
    <row r="9" spans="1:5" x14ac:dyDescent="0.25">
      <c r="D9" s="20"/>
    </row>
    <row r="10" spans="1:5" x14ac:dyDescent="0.25">
      <c r="D10" s="20"/>
    </row>
    <row r="12" spans="1:5" ht="16.5" x14ac:dyDescent="0.25">
      <c r="B12" s="78" t="s">
        <v>0</v>
      </c>
      <c r="C12" s="78"/>
      <c r="D12" s="78"/>
    </row>
    <row r="13" spans="1:5" ht="16.5" x14ac:dyDescent="0.25">
      <c r="B13" s="78" t="s">
        <v>131</v>
      </c>
      <c r="C13" s="78"/>
      <c r="D13" s="78"/>
      <c r="E13" s="78"/>
    </row>
    <row r="14" spans="1:5" ht="16.5" x14ac:dyDescent="0.25">
      <c r="B14" s="78" t="s">
        <v>141</v>
      </c>
      <c r="C14" s="78"/>
      <c r="D14" s="78"/>
      <c r="E14" s="78"/>
    </row>
    <row r="15" spans="1:5" ht="16.5" x14ac:dyDescent="0.25">
      <c r="B15" s="72"/>
      <c r="C15" s="72"/>
      <c r="D15" s="72"/>
    </row>
    <row r="16" spans="1:5" ht="49.5" customHeight="1" x14ac:dyDescent="0.25">
      <c r="A16" s="69" t="s">
        <v>92</v>
      </c>
      <c r="B16" s="71" t="s">
        <v>1</v>
      </c>
      <c r="C16" s="73" t="s">
        <v>2</v>
      </c>
      <c r="D16" s="74"/>
      <c r="E16" s="75"/>
    </row>
    <row r="17" spans="1:11" ht="49.5" customHeight="1" x14ac:dyDescent="0.25">
      <c r="A17" s="70"/>
      <c r="B17" s="71"/>
      <c r="C17" s="59">
        <v>2023</v>
      </c>
      <c r="D17" s="59">
        <v>2024</v>
      </c>
      <c r="E17" s="60" t="s">
        <v>132</v>
      </c>
    </row>
    <row r="18" spans="1:11" x14ac:dyDescent="0.25">
      <c r="A18" s="33">
        <v>1</v>
      </c>
      <c r="B18" s="13">
        <v>2</v>
      </c>
      <c r="C18" s="24">
        <v>4</v>
      </c>
      <c r="D18" s="24">
        <v>4</v>
      </c>
      <c r="E18" s="13">
        <v>5</v>
      </c>
    </row>
    <row r="19" spans="1:11" ht="33.75" customHeight="1" x14ac:dyDescent="0.25">
      <c r="A19" s="34" t="s">
        <v>50</v>
      </c>
      <c r="B19" s="6" t="s">
        <v>3</v>
      </c>
      <c r="C19" s="25">
        <f>C20+C22+C24+C28+C31+C33+C39+C43+C46+C47</f>
        <v>399543710</v>
      </c>
      <c r="D19" s="25">
        <f>D20+D22+D24+D28+D31+D33+D39+D43+D46+D47</f>
        <v>400219230</v>
      </c>
      <c r="E19" s="10">
        <f>E20+E22+E24+E28+E31+E33+E39+E43+E46+E47</f>
        <v>400519230</v>
      </c>
      <c r="F19" s="61"/>
    </row>
    <row r="20" spans="1:11" ht="23.25" customHeight="1" x14ac:dyDescent="0.25">
      <c r="A20" s="5" t="s">
        <v>51</v>
      </c>
      <c r="B20" s="14" t="s">
        <v>4</v>
      </c>
      <c r="C20" s="26">
        <f>C21</f>
        <v>350829000</v>
      </c>
      <c r="D20" s="26">
        <f>D21</f>
        <v>350665000</v>
      </c>
      <c r="E20" s="31">
        <f>E21</f>
        <v>350665000</v>
      </c>
    </row>
    <row r="21" spans="1:11" ht="27" customHeight="1" x14ac:dyDescent="0.25">
      <c r="A21" s="9" t="s">
        <v>52</v>
      </c>
      <c r="B21" s="9" t="s">
        <v>5</v>
      </c>
      <c r="C21" s="27">
        <v>350829000</v>
      </c>
      <c r="D21" s="27">
        <v>350665000</v>
      </c>
      <c r="E21" s="11">
        <v>350665000</v>
      </c>
    </row>
    <row r="22" spans="1:11" ht="69" customHeight="1" x14ac:dyDescent="0.25">
      <c r="A22" s="5" t="s">
        <v>53</v>
      </c>
      <c r="B22" s="15" t="s">
        <v>18</v>
      </c>
      <c r="C22" s="28">
        <f>C23</f>
        <v>10176710</v>
      </c>
      <c r="D22" s="28">
        <f>D23</f>
        <v>10963230</v>
      </c>
      <c r="E22" s="21">
        <f>E23</f>
        <v>10963230</v>
      </c>
    </row>
    <row r="23" spans="1:11" ht="60" customHeight="1" x14ac:dyDescent="0.25">
      <c r="A23" s="9" t="s">
        <v>54</v>
      </c>
      <c r="B23" s="16" t="s">
        <v>19</v>
      </c>
      <c r="C23" s="27">
        <v>10176710</v>
      </c>
      <c r="D23" s="27">
        <v>10963230</v>
      </c>
      <c r="E23" s="11">
        <v>10963230</v>
      </c>
      <c r="F23" s="76"/>
      <c r="G23" s="77"/>
      <c r="H23" s="77"/>
      <c r="I23" s="77"/>
      <c r="J23" s="77"/>
    </row>
    <row r="24" spans="1:11" ht="35.25" customHeight="1" x14ac:dyDescent="0.25">
      <c r="A24" s="17" t="s">
        <v>55</v>
      </c>
      <c r="B24" s="17" t="s">
        <v>6</v>
      </c>
      <c r="C24" s="28">
        <f>C26+C27+C25</f>
        <v>7899000</v>
      </c>
      <c r="D24" s="28">
        <f t="shared" ref="D24:E24" si="0">D26+D27+D25</f>
        <v>8104000</v>
      </c>
      <c r="E24" s="21">
        <f t="shared" si="0"/>
        <v>8314000</v>
      </c>
    </row>
    <row r="25" spans="1:11" ht="55.5" customHeight="1" x14ac:dyDescent="0.25">
      <c r="A25" s="9" t="s">
        <v>56</v>
      </c>
      <c r="B25" s="9" t="s">
        <v>27</v>
      </c>
      <c r="C25" s="27">
        <v>693000</v>
      </c>
      <c r="D25" s="27">
        <v>712000</v>
      </c>
      <c r="E25" s="11">
        <v>732000</v>
      </c>
      <c r="F25" s="67"/>
      <c r="G25" s="68"/>
      <c r="H25" s="68"/>
      <c r="I25" s="68"/>
      <c r="J25" s="68"/>
      <c r="K25" s="68"/>
    </row>
    <row r="26" spans="1:11" ht="31.5" customHeight="1" x14ac:dyDescent="0.25">
      <c r="A26" s="32" t="s">
        <v>57</v>
      </c>
      <c r="B26" s="8" t="s">
        <v>7</v>
      </c>
      <c r="C26" s="27">
        <v>2761000</v>
      </c>
      <c r="D26" s="27">
        <v>2822000</v>
      </c>
      <c r="E26" s="11">
        <v>2884000</v>
      </c>
      <c r="F26" s="81"/>
      <c r="G26" s="82"/>
      <c r="H26" s="82"/>
      <c r="I26" s="82"/>
      <c r="J26" s="82"/>
    </row>
    <row r="27" spans="1:11" ht="54.75" customHeight="1" x14ac:dyDescent="0.25">
      <c r="A27" s="8" t="s">
        <v>58</v>
      </c>
      <c r="B27" s="8" t="s">
        <v>28</v>
      </c>
      <c r="C27" s="27">
        <v>4445000</v>
      </c>
      <c r="D27" s="27">
        <v>4570000</v>
      </c>
      <c r="E27" s="11">
        <v>4698000</v>
      </c>
    </row>
    <row r="28" spans="1:11" ht="22.5" customHeight="1" x14ac:dyDescent="0.25">
      <c r="A28" s="6" t="s">
        <v>59</v>
      </c>
      <c r="B28" s="4" t="s">
        <v>24</v>
      </c>
      <c r="C28" s="25">
        <f>C29+C30</f>
        <v>11629000</v>
      </c>
      <c r="D28" s="25">
        <f>D29+D30</f>
        <v>11787000</v>
      </c>
      <c r="E28" s="10">
        <f>E29+E30</f>
        <v>11787000</v>
      </c>
    </row>
    <row r="29" spans="1:11" ht="33.75" customHeight="1" x14ac:dyDescent="0.25">
      <c r="A29" s="8" t="s">
        <v>60</v>
      </c>
      <c r="B29" s="8" t="s">
        <v>29</v>
      </c>
      <c r="C29" s="27">
        <v>2634000</v>
      </c>
      <c r="D29" s="27">
        <v>2792000</v>
      </c>
      <c r="E29" s="11">
        <v>2792000</v>
      </c>
      <c r="F29" s="84"/>
      <c r="G29" s="82"/>
      <c r="H29" s="82"/>
      <c r="I29" s="82"/>
      <c r="J29" s="82"/>
      <c r="K29" s="82"/>
    </row>
    <row r="30" spans="1:11" ht="30.75" customHeight="1" x14ac:dyDescent="0.25">
      <c r="A30" s="8" t="s">
        <v>61</v>
      </c>
      <c r="B30" s="8" t="s">
        <v>25</v>
      </c>
      <c r="C30" s="11">
        <v>8995000</v>
      </c>
      <c r="D30" s="11">
        <v>8995000</v>
      </c>
      <c r="E30" s="11">
        <v>8995000</v>
      </c>
    </row>
    <row r="31" spans="1:11" ht="21" customHeight="1" x14ac:dyDescent="0.25">
      <c r="A31" s="17" t="s">
        <v>62</v>
      </c>
      <c r="B31" s="17" t="s">
        <v>8</v>
      </c>
      <c r="C31" s="28">
        <f>C32</f>
        <v>2000000</v>
      </c>
      <c r="D31" s="28">
        <f t="shared" ref="D31:E31" si="1">D32</f>
        <v>2000000</v>
      </c>
      <c r="E31" s="21">
        <f t="shared" si="1"/>
        <v>2000000</v>
      </c>
    </row>
    <row r="32" spans="1:11" ht="54.75" customHeight="1" x14ac:dyDescent="0.25">
      <c r="A32" s="8" t="s">
        <v>63</v>
      </c>
      <c r="B32" s="2" t="s">
        <v>30</v>
      </c>
      <c r="C32" s="11">
        <v>2000000</v>
      </c>
      <c r="D32" s="11">
        <v>2000000</v>
      </c>
      <c r="E32" s="11">
        <v>2000000</v>
      </c>
    </row>
    <row r="33" spans="1:11" ht="95.25" customHeight="1" x14ac:dyDescent="0.25">
      <c r="A33" s="6" t="s">
        <v>64</v>
      </c>
      <c r="B33" s="4" t="s">
        <v>9</v>
      </c>
      <c r="C33" s="28">
        <f>C34</f>
        <v>12520000</v>
      </c>
      <c r="D33" s="28">
        <f>D34</f>
        <v>12120000</v>
      </c>
      <c r="E33" s="21">
        <f>E34</f>
        <v>12120000</v>
      </c>
    </row>
    <row r="34" spans="1:11" ht="158.25" customHeight="1" x14ac:dyDescent="0.25">
      <c r="A34" s="8" t="s">
        <v>65</v>
      </c>
      <c r="B34" s="2" t="s">
        <v>10</v>
      </c>
      <c r="C34" s="11">
        <f t="shared" ref="C34:D34" si="2">C35+C36+C38+C37</f>
        <v>12520000</v>
      </c>
      <c r="D34" s="11">
        <f t="shared" si="2"/>
        <v>12120000</v>
      </c>
      <c r="E34" s="11">
        <v>12120000</v>
      </c>
    </row>
    <row r="35" spans="1:11" ht="105.75" customHeight="1" x14ac:dyDescent="0.25">
      <c r="A35" s="8" t="s">
        <v>66</v>
      </c>
      <c r="B35" s="2" t="s">
        <v>31</v>
      </c>
      <c r="C35" s="27">
        <v>8000000</v>
      </c>
      <c r="D35" s="27">
        <v>8000000</v>
      </c>
      <c r="E35" s="11">
        <v>8000000</v>
      </c>
    </row>
    <row r="36" spans="1:11" ht="140.25" customHeight="1" x14ac:dyDescent="0.25">
      <c r="A36" s="8" t="s">
        <v>67</v>
      </c>
      <c r="B36" s="2" t="s">
        <v>32</v>
      </c>
      <c r="C36" s="11">
        <v>1800000</v>
      </c>
      <c r="D36" s="11">
        <v>1400000</v>
      </c>
      <c r="E36" s="11">
        <v>1400000</v>
      </c>
    </row>
    <row r="37" spans="1:11" ht="154.5" customHeight="1" x14ac:dyDescent="0.25">
      <c r="A37" s="8" t="s">
        <v>127</v>
      </c>
      <c r="B37" s="2" t="s">
        <v>128</v>
      </c>
      <c r="C37" s="27">
        <v>120000</v>
      </c>
      <c r="D37" s="27">
        <v>120000</v>
      </c>
      <c r="E37" s="11">
        <v>120000</v>
      </c>
      <c r="F37" s="83"/>
      <c r="G37" s="82"/>
      <c r="H37" s="82"/>
      <c r="I37" s="82"/>
      <c r="J37" s="82"/>
    </row>
    <row r="38" spans="1:11" ht="79.5" customHeight="1" x14ac:dyDescent="0.25">
      <c r="A38" s="8" t="s">
        <v>68</v>
      </c>
      <c r="B38" s="2" t="s">
        <v>33</v>
      </c>
      <c r="C38" s="27">
        <v>2600000</v>
      </c>
      <c r="D38" s="27">
        <v>2600000</v>
      </c>
      <c r="E38" s="11">
        <v>2600000</v>
      </c>
      <c r="F38" s="81"/>
      <c r="G38" s="82"/>
      <c r="H38" s="82"/>
      <c r="I38" s="82"/>
      <c r="J38" s="82"/>
      <c r="K38" s="82"/>
    </row>
    <row r="39" spans="1:11" ht="36.75" customHeight="1" x14ac:dyDescent="0.25">
      <c r="A39" s="6" t="s">
        <v>69</v>
      </c>
      <c r="B39" s="18" t="s">
        <v>11</v>
      </c>
      <c r="C39" s="28">
        <f>C40</f>
        <v>150000</v>
      </c>
      <c r="D39" s="28">
        <f>D40</f>
        <v>150000</v>
      </c>
      <c r="E39" s="21">
        <f>E40</f>
        <v>150000</v>
      </c>
    </row>
    <row r="40" spans="1:11" ht="37.5" customHeight="1" x14ac:dyDescent="0.25">
      <c r="A40" s="8" t="s">
        <v>70</v>
      </c>
      <c r="B40" s="2" t="s">
        <v>12</v>
      </c>
      <c r="C40" s="11">
        <v>150000</v>
      </c>
      <c r="D40" s="11">
        <v>150000</v>
      </c>
      <c r="E40" s="11">
        <v>150000</v>
      </c>
    </row>
    <row r="41" spans="1:11" ht="49.5" hidden="1" x14ac:dyDescent="0.25">
      <c r="A41" s="32" t="s">
        <v>71</v>
      </c>
      <c r="B41" s="3" t="s">
        <v>34</v>
      </c>
      <c r="C41" s="29"/>
      <c r="D41" s="29"/>
      <c r="E41" s="1"/>
    </row>
    <row r="42" spans="1:11" ht="82.5" hidden="1" x14ac:dyDescent="0.25">
      <c r="A42" s="32" t="s">
        <v>72</v>
      </c>
      <c r="B42" s="3" t="s">
        <v>35</v>
      </c>
      <c r="C42" s="29"/>
      <c r="D42" s="29"/>
      <c r="E42" s="1"/>
    </row>
    <row r="43" spans="1:11" ht="51.75" customHeight="1" x14ac:dyDescent="0.25">
      <c r="A43" s="6" t="s">
        <v>73</v>
      </c>
      <c r="B43" s="18" t="s">
        <v>20</v>
      </c>
      <c r="C43" s="28">
        <f>C44+C45</f>
        <v>4080000</v>
      </c>
      <c r="D43" s="28">
        <f>D44+D45</f>
        <v>4170000</v>
      </c>
      <c r="E43" s="21">
        <f>E44+E45</f>
        <v>4260000</v>
      </c>
    </row>
    <row r="44" spans="1:11" ht="37.5" customHeight="1" x14ac:dyDescent="0.25">
      <c r="A44" s="8" t="s">
        <v>74</v>
      </c>
      <c r="B44" s="19" t="s">
        <v>36</v>
      </c>
      <c r="C44" s="11">
        <v>1600000</v>
      </c>
      <c r="D44" s="11">
        <v>1600000</v>
      </c>
      <c r="E44" s="11">
        <v>1600000</v>
      </c>
    </row>
    <row r="45" spans="1:11" ht="41.25" customHeight="1" x14ac:dyDescent="0.25">
      <c r="A45" s="8" t="s">
        <v>75</v>
      </c>
      <c r="B45" s="19" t="s">
        <v>37</v>
      </c>
      <c r="C45" s="27">
        <v>2480000</v>
      </c>
      <c r="D45" s="27">
        <v>2570000</v>
      </c>
      <c r="E45" s="11">
        <v>2660000</v>
      </c>
      <c r="F45" s="81"/>
      <c r="G45" s="82"/>
      <c r="H45" s="82"/>
      <c r="I45" s="82"/>
      <c r="J45" s="82"/>
      <c r="K45" s="82"/>
    </row>
    <row r="46" spans="1:11" ht="36.75" customHeight="1" x14ac:dyDescent="0.25">
      <c r="A46" s="6" t="s">
        <v>93</v>
      </c>
      <c r="B46" s="18" t="s">
        <v>13</v>
      </c>
      <c r="C46" s="21">
        <v>170000</v>
      </c>
      <c r="D46" s="21">
        <v>170000</v>
      </c>
      <c r="E46" s="21">
        <v>170000</v>
      </c>
    </row>
    <row r="47" spans="1:11" ht="36.75" customHeight="1" x14ac:dyDescent="0.25">
      <c r="A47" s="14" t="s">
        <v>76</v>
      </c>
      <c r="B47" s="5" t="s">
        <v>38</v>
      </c>
      <c r="C47" s="28">
        <f>C48</f>
        <v>90000</v>
      </c>
      <c r="D47" s="28">
        <f>D48</f>
        <v>90000</v>
      </c>
      <c r="E47" s="21">
        <f>E48</f>
        <v>90000</v>
      </c>
    </row>
    <row r="48" spans="1:11" ht="36.75" customHeight="1" x14ac:dyDescent="0.25">
      <c r="A48" s="35" t="s">
        <v>77</v>
      </c>
      <c r="B48" s="9" t="s">
        <v>39</v>
      </c>
      <c r="C48" s="11">
        <v>90000</v>
      </c>
      <c r="D48" s="11">
        <v>90000</v>
      </c>
      <c r="E48" s="11">
        <v>90000</v>
      </c>
    </row>
    <row r="49" spans="1:7" ht="82.5" hidden="1" customHeight="1" x14ac:dyDescent="0.25">
      <c r="A49" s="5" t="s">
        <v>78</v>
      </c>
      <c r="D49" s="22">
        <v>0</v>
      </c>
      <c r="E49" s="22">
        <v>0</v>
      </c>
    </row>
    <row r="50" spans="1:7" ht="56.25" customHeight="1" x14ac:dyDescent="0.25">
      <c r="A50" s="6" t="s">
        <v>78</v>
      </c>
      <c r="B50" s="5" t="s">
        <v>14</v>
      </c>
      <c r="C50" s="25">
        <f>C51</f>
        <v>492016836.92999995</v>
      </c>
      <c r="D50" s="25">
        <f>D51</f>
        <v>427040036.96000004</v>
      </c>
      <c r="E50" s="10">
        <f>E51</f>
        <v>422468868.26000005</v>
      </c>
    </row>
    <row r="51" spans="1:7" ht="66.75" customHeight="1" x14ac:dyDescent="0.25">
      <c r="A51" s="6" t="s">
        <v>79</v>
      </c>
      <c r="B51" s="7" t="s">
        <v>22</v>
      </c>
      <c r="C51" s="12">
        <f>C52+C54+C71+C94</f>
        <v>492016836.92999995</v>
      </c>
      <c r="D51" s="12">
        <f>D52+D54+D71+D94</f>
        <v>427040036.96000004</v>
      </c>
      <c r="E51" s="12">
        <f>E52+E54+E71+E94</f>
        <v>422468868.26000005</v>
      </c>
    </row>
    <row r="52" spans="1:7" ht="39" customHeight="1" x14ac:dyDescent="0.25">
      <c r="A52" s="8" t="s">
        <v>117</v>
      </c>
      <c r="B52" s="7" t="s">
        <v>118</v>
      </c>
      <c r="C52" s="62">
        <f>C53</f>
        <v>0</v>
      </c>
      <c r="D52" s="12">
        <f>D53</f>
        <v>0</v>
      </c>
      <c r="E52" s="12">
        <f>E53</f>
        <v>0</v>
      </c>
    </row>
    <row r="53" spans="1:7" ht="38.25" customHeight="1" x14ac:dyDescent="0.25">
      <c r="A53" s="37" t="s">
        <v>109</v>
      </c>
      <c r="B53" s="47" t="s">
        <v>110</v>
      </c>
      <c r="C53" s="22"/>
      <c r="D53" s="22">
        <v>0</v>
      </c>
      <c r="E53" s="22">
        <v>0</v>
      </c>
    </row>
    <row r="54" spans="1:7" ht="56.25" customHeight="1" x14ac:dyDescent="0.25">
      <c r="A54" s="37" t="s">
        <v>119</v>
      </c>
      <c r="B54" s="47" t="s">
        <v>120</v>
      </c>
      <c r="C54" s="63">
        <f>C55+C56+C57+C58+C60+C62+C59+C61</f>
        <v>139097603.67999998</v>
      </c>
      <c r="D54" s="63">
        <f t="shared" ref="D54:E54" si="3">D55+D56+D57+D58+D60+D62+D59+D61</f>
        <v>56851239.439999998</v>
      </c>
      <c r="E54" s="63">
        <f t="shared" si="3"/>
        <v>34648550.289999999</v>
      </c>
    </row>
    <row r="55" spans="1:7" ht="69.75" customHeight="1" x14ac:dyDescent="0.25">
      <c r="A55" s="36" t="s">
        <v>80</v>
      </c>
      <c r="B55" s="41" t="s">
        <v>94</v>
      </c>
      <c r="C55" s="30">
        <v>6711506.4500000002</v>
      </c>
      <c r="D55" s="30">
        <v>0</v>
      </c>
      <c r="E55" s="22">
        <v>0</v>
      </c>
      <c r="F55" s="54"/>
    </row>
    <row r="56" spans="1:7" ht="141.75" customHeight="1" x14ac:dyDescent="0.25">
      <c r="A56" s="36" t="s">
        <v>105</v>
      </c>
      <c r="B56" s="41" t="s">
        <v>106</v>
      </c>
      <c r="C56" s="30">
        <v>0</v>
      </c>
      <c r="D56" s="30">
        <v>1821164.74</v>
      </c>
      <c r="E56" s="22">
        <v>0</v>
      </c>
      <c r="G56" s="44"/>
    </row>
    <row r="57" spans="1:7" ht="74.25" customHeight="1" x14ac:dyDescent="0.25">
      <c r="A57" s="36" t="s">
        <v>138</v>
      </c>
      <c r="B57" s="41" t="s">
        <v>139</v>
      </c>
      <c r="C57" s="30">
        <v>0</v>
      </c>
      <c r="D57" s="30">
        <v>20381734.690000001</v>
      </c>
      <c r="E57" s="22">
        <v>0</v>
      </c>
      <c r="F57" s="56"/>
    </row>
    <row r="58" spans="1:7" ht="57.75" customHeight="1" x14ac:dyDescent="0.25">
      <c r="A58" s="38" t="s">
        <v>112</v>
      </c>
      <c r="B58" s="64" t="s">
        <v>113</v>
      </c>
      <c r="C58" s="30">
        <v>56183998.240000002</v>
      </c>
      <c r="D58" s="30">
        <v>10983214.289999999</v>
      </c>
      <c r="E58" s="22">
        <v>10983214.289999999</v>
      </c>
    </row>
    <row r="59" spans="1:7" ht="47.25" customHeight="1" x14ac:dyDescent="0.25">
      <c r="A59" s="38" t="s">
        <v>125</v>
      </c>
      <c r="B59" s="65" t="s">
        <v>126</v>
      </c>
      <c r="C59" s="30">
        <v>14469191.67</v>
      </c>
      <c r="D59" s="30">
        <v>0</v>
      </c>
      <c r="E59" s="22">
        <v>0</v>
      </c>
      <c r="F59" s="55"/>
    </row>
    <row r="60" spans="1:7" ht="68.25" customHeight="1" x14ac:dyDescent="0.25">
      <c r="A60" s="36" t="s">
        <v>81</v>
      </c>
      <c r="B60" s="41" t="s">
        <v>95</v>
      </c>
      <c r="C60" s="22">
        <v>7373086.4500000002</v>
      </c>
      <c r="D60" s="22">
        <v>8043306.7800000003</v>
      </c>
      <c r="E60" s="22">
        <v>8043306.7800000003</v>
      </c>
    </row>
    <row r="61" spans="1:7" ht="75" customHeight="1" x14ac:dyDescent="0.25">
      <c r="A61" s="36" t="s">
        <v>129</v>
      </c>
      <c r="B61" s="41" t="s">
        <v>130</v>
      </c>
      <c r="C61" s="22">
        <v>1625400</v>
      </c>
      <c r="D61" s="22">
        <v>1625400</v>
      </c>
      <c r="E61" s="22">
        <v>1625400</v>
      </c>
      <c r="F61" s="56"/>
    </row>
    <row r="62" spans="1:7" ht="42.75" customHeight="1" x14ac:dyDescent="0.25">
      <c r="A62" s="36" t="s">
        <v>82</v>
      </c>
      <c r="B62" s="48" t="s">
        <v>45</v>
      </c>
      <c r="C62" s="22">
        <f>SUM(C64:C70)</f>
        <v>52734420.869999997</v>
      </c>
      <c r="D62" s="22">
        <f>SUM(D64:D70)</f>
        <v>13996418.940000001</v>
      </c>
      <c r="E62" s="22">
        <f>SUM(E64:E70)</f>
        <v>13996629.220000001</v>
      </c>
    </row>
    <row r="63" spans="1:7" ht="21" customHeight="1" x14ac:dyDescent="0.25">
      <c r="A63" s="36"/>
      <c r="B63" s="23" t="s">
        <v>21</v>
      </c>
      <c r="C63" s="30"/>
      <c r="D63" s="30"/>
      <c r="E63" s="46"/>
    </row>
    <row r="64" spans="1:7" ht="57.75" customHeight="1" x14ac:dyDescent="0.25">
      <c r="A64" s="36"/>
      <c r="B64" s="23" t="s">
        <v>49</v>
      </c>
      <c r="C64" s="30">
        <v>168005</v>
      </c>
      <c r="D64" s="30">
        <v>168005</v>
      </c>
      <c r="E64" s="22">
        <v>168005</v>
      </c>
    </row>
    <row r="65" spans="1:7" ht="84.75" customHeight="1" x14ac:dyDescent="0.25">
      <c r="A65" s="36"/>
      <c r="B65" s="23" t="s">
        <v>101</v>
      </c>
      <c r="C65" s="30">
        <v>20267441.899999999</v>
      </c>
      <c r="D65" s="30">
        <v>0</v>
      </c>
      <c r="E65" s="22">
        <v>0</v>
      </c>
    </row>
    <row r="66" spans="1:7" ht="50.25" customHeight="1" x14ac:dyDescent="0.25">
      <c r="A66" s="38"/>
      <c r="B66" s="23" t="s">
        <v>102</v>
      </c>
      <c r="C66" s="30">
        <v>112589.47</v>
      </c>
      <c r="D66" s="30">
        <v>99063.21</v>
      </c>
      <c r="E66" s="22">
        <v>99273.49</v>
      </c>
    </row>
    <row r="67" spans="1:7" ht="76.5" customHeight="1" x14ac:dyDescent="0.25">
      <c r="A67" s="36"/>
      <c r="B67" s="23" t="s">
        <v>103</v>
      </c>
      <c r="C67" s="30">
        <v>1191645</v>
      </c>
      <c r="D67" s="30">
        <v>0</v>
      </c>
      <c r="E67" s="22">
        <v>0</v>
      </c>
    </row>
    <row r="68" spans="1:7" ht="37.5" customHeight="1" x14ac:dyDescent="0.25">
      <c r="A68" s="37"/>
      <c r="B68" s="49" t="s">
        <v>96</v>
      </c>
      <c r="C68" s="30">
        <v>1690036.66</v>
      </c>
      <c r="D68" s="30">
        <v>0</v>
      </c>
      <c r="E68" s="22">
        <v>0</v>
      </c>
      <c r="F68" s="56"/>
    </row>
    <row r="69" spans="1:7" ht="57.75" customHeight="1" x14ac:dyDescent="0.25">
      <c r="A69" s="37"/>
      <c r="B69" s="48" t="s">
        <v>46</v>
      </c>
      <c r="C69" s="22">
        <v>6168932.1399999997</v>
      </c>
      <c r="D69" s="22">
        <v>13729350.73</v>
      </c>
      <c r="E69" s="22">
        <v>13729350.73</v>
      </c>
    </row>
    <row r="70" spans="1:7" ht="70.5" customHeight="1" x14ac:dyDescent="0.25">
      <c r="A70" s="36"/>
      <c r="B70" s="48" t="s">
        <v>133</v>
      </c>
      <c r="C70" s="30">
        <v>23135770.699999999</v>
      </c>
      <c r="D70" s="30">
        <v>0</v>
      </c>
      <c r="E70" s="22">
        <v>0</v>
      </c>
      <c r="F70" s="57"/>
    </row>
    <row r="71" spans="1:7" ht="39.75" customHeight="1" x14ac:dyDescent="0.25">
      <c r="A71" s="36" t="s">
        <v>121</v>
      </c>
      <c r="B71" s="48" t="s">
        <v>122</v>
      </c>
      <c r="C71" s="63">
        <f>C72+C86+C87+C88+C89+C90+C91+C92+C93</f>
        <v>336944833.25</v>
      </c>
      <c r="D71" s="63">
        <f t="shared" ref="D71:E71" si="4">D72+D86+D87+D88+D89+D90+D91+D92+D93</f>
        <v>350844797.52000004</v>
      </c>
      <c r="E71" s="63">
        <f t="shared" si="4"/>
        <v>368476317.97000003</v>
      </c>
    </row>
    <row r="72" spans="1:7" ht="73.5" customHeight="1" x14ac:dyDescent="0.25">
      <c r="A72" s="37" t="s">
        <v>83</v>
      </c>
      <c r="B72" s="16" t="s">
        <v>40</v>
      </c>
      <c r="C72" s="22">
        <f>SUM(C74:C85)</f>
        <v>302338187.25</v>
      </c>
      <c r="D72" s="22">
        <f>SUM(D74:D85)</f>
        <v>315961366.52000004</v>
      </c>
      <c r="E72" s="22">
        <f>SUM(E74:E85)</f>
        <v>333328013.97000003</v>
      </c>
    </row>
    <row r="73" spans="1:7" ht="21" customHeight="1" x14ac:dyDescent="0.25">
      <c r="A73" s="50"/>
      <c r="B73" s="50" t="s">
        <v>15</v>
      </c>
      <c r="C73" s="30"/>
      <c r="D73" s="30"/>
      <c r="E73" s="46"/>
    </row>
    <row r="74" spans="1:7" ht="73.5" customHeight="1" x14ac:dyDescent="0.25">
      <c r="A74" s="50"/>
      <c r="B74" s="50" t="s">
        <v>16</v>
      </c>
      <c r="C74" s="30">
        <v>1035145</v>
      </c>
      <c r="D74" s="30">
        <v>1084720</v>
      </c>
      <c r="E74" s="22">
        <v>1125509</v>
      </c>
    </row>
    <row r="75" spans="1:7" ht="70.5" customHeight="1" x14ac:dyDescent="0.25">
      <c r="A75" s="50"/>
      <c r="B75" s="50" t="s">
        <v>135</v>
      </c>
      <c r="C75" s="30">
        <v>2028917</v>
      </c>
      <c r="D75" s="30">
        <v>2124542</v>
      </c>
      <c r="E75" s="22">
        <v>2203220</v>
      </c>
    </row>
    <row r="76" spans="1:7" ht="123" customHeight="1" x14ac:dyDescent="0.25">
      <c r="A76" s="46"/>
      <c r="B76" s="50" t="s">
        <v>17</v>
      </c>
      <c r="C76" s="30">
        <v>16115.36</v>
      </c>
      <c r="D76" s="30">
        <v>16938.87</v>
      </c>
      <c r="E76" s="22">
        <v>17616.419999999998</v>
      </c>
    </row>
    <row r="77" spans="1:7" ht="105.75" customHeight="1" x14ac:dyDescent="0.25">
      <c r="A77" s="46"/>
      <c r="B77" s="50" t="s">
        <v>137</v>
      </c>
      <c r="C77" s="22">
        <v>1176210.99</v>
      </c>
      <c r="D77" s="22">
        <v>324127.09000000003</v>
      </c>
      <c r="E77" s="22">
        <v>324127.09000000003</v>
      </c>
      <c r="F77" s="57"/>
    </row>
    <row r="78" spans="1:7" ht="94.5" customHeight="1" x14ac:dyDescent="0.25">
      <c r="A78" s="46"/>
      <c r="B78" s="50" t="s">
        <v>136</v>
      </c>
      <c r="C78" s="22">
        <v>9633872.9299999997</v>
      </c>
      <c r="D78" s="22">
        <v>9633872.9299999997</v>
      </c>
      <c r="E78" s="22">
        <v>9633872.9299999997</v>
      </c>
    </row>
    <row r="79" spans="1:7" ht="90" customHeight="1" x14ac:dyDescent="0.25">
      <c r="A79" s="46"/>
      <c r="B79" s="50" t="s">
        <v>134</v>
      </c>
      <c r="C79" s="45">
        <v>3387.08</v>
      </c>
      <c r="D79" s="45">
        <v>3387.08</v>
      </c>
      <c r="E79" s="45">
        <v>3387.08</v>
      </c>
      <c r="G79" s="66"/>
    </row>
    <row r="80" spans="1:7" ht="122.25" customHeight="1" x14ac:dyDescent="0.25">
      <c r="A80" s="46"/>
      <c r="B80" s="51" t="s">
        <v>41</v>
      </c>
      <c r="C80" s="30">
        <v>23443641.390000001</v>
      </c>
      <c r="D80" s="30">
        <v>24127353.510000002</v>
      </c>
      <c r="E80" s="22">
        <v>24838821.41</v>
      </c>
      <c r="F80" s="58"/>
    </row>
    <row r="81" spans="1:5" ht="104.25" customHeight="1" x14ac:dyDescent="0.25">
      <c r="A81" s="46"/>
      <c r="B81" s="51" t="s">
        <v>23</v>
      </c>
      <c r="C81" s="22">
        <v>5905000</v>
      </c>
      <c r="D81" s="22">
        <v>1470000</v>
      </c>
      <c r="E81" s="22">
        <v>1470000</v>
      </c>
    </row>
    <row r="82" spans="1:5" ht="144" customHeight="1" x14ac:dyDescent="0.25">
      <c r="A82" s="50"/>
      <c r="B82" s="37" t="s">
        <v>97</v>
      </c>
      <c r="C82" s="30">
        <v>166899826</v>
      </c>
      <c r="D82" s="30">
        <v>178535211</v>
      </c>
      <c r="E82" s="22">
        <v>189689669</v>
      </c>
    </row>
    <row r="83" spans="1:5" ht="111.75" customHeight="1" x14ac:dyDescent="0.25">
      <c r="A83" s="50"/>
      <c r="B83" s="50" t="s">
        <v>98</v>
      </c>
      <c r="C83" s="30">
        <v>83587098</v>
      </c>
      <c r="D83" s="30">
        <v>89285028</v>
      </c>
      <c r="E83" s="22">
        <v>94665605</v>
      </c>
    </row>
    <row r="84" spans="1:5" ht="74.25" customHeight="1" x14ac:dyDescent="0.25">
      <c r="A84" s="46"/>
      <c r="B84" s="50" t="s">
        <v>107</v>
      </c>
      <c r="C84" s="22">
        <v>2156623.5</v>
      </c>
      <c r="D84" s="22">
        <v>2903836.04</v>
      </c>
      <c r="E84" s="22">
        <v>2903836.04</v>
      </c>
    </row>
    <row r="85" spans="1:5" ht="67.5" customHeight="1" x14ac:dyDescent="0.25">
      <c r="A85" s="46"/>
      <c r="B85" s="50" t="s">
        <v>108</v>
      </c>
      <c r="C85" s="22">
        <v>6452350</v>
      </c>
      <c r="D85" s="22">
        <v>6452350</v>
      </c>
      <c r="E85" s="22">
        <v>6452350</v>
      </c>
    </row>
    <row r="86" spans="1:5" ht="139.5" customHeight="1" x14ac:dyDescent="0.25">
      <c r="A86" s="52" t="s">
        <v>84</v>
      </c>
      <c r="B86" s="50" t="s">
        <v>42</v>
      </c>
      <c r="C86" s="22">
        <v>3712464</v>
      </c>
      <c r="D86" s="22">
        <v>3861060</v>
      </c>
      <c r="E86" s="22">
        <v>4014528</v>
      </c>
    </row>
    <row r="87" spans="1:5" ht="121.5" customHeight="1" x14ac:dyDescent="0.25">
      <c r="A87" s="52" t="s">
        <v>115</v>
      </c>
      <c r="B87" s="50" t="s">
        <v>116</v>
      </c>
      <c r="C87" s="30">
        <v>12784770</v>
      </c>
      <c r="D87" s="30">
        <v>12784770</v>
      </c>
      <c r="E87" s="22">
        <v>12784770</v>
      </c>
    </row>
    <row r="88" spans="1:5" ht="69" customHeight="1" x14ac:dyDescent="0.25">
      <c r="A88" s="52" t="s">
        <v>85</v>
      </c>
      <c r="B88" s="50" t="s">
        <v>44</v>
      </c>
      <c r="C88" s="30">
        <v>420254</v>
      </c>
      <c r="D88" s="30">
        <v>435282</v>
      </c>
      <c r="E88" s="22">
        <v>451043</v>
      </c>
    </row>
    <row r="89" spans="1:5" ht="105" customHeight="1" x14ac:dyDescent="0.25">
      <c r="A89" s="37" t="s">
        <v>86</v>
      </c>
      <c r="B89" s="50" t="s">
        <v>114</v>
      </c>
      <c r="C89" s="30">
        <v>14508</v>
      </c>
      <c r="D89" s="30">
        <v>12895</v>
      </c>
      <c r="E89" s="22">
        <v>12895</v>
      </c>
    </row>
    <row r="90" spans="1:5" ht="120.75" customHeight="1" x14ac:dyDescent="0.25">
      <c r="A90" s="53" t="s">
        <v>87</v>
      </c>
      <c r="B90" s="51" t="s">
        <v>48</v>
      </c>
      <c r="C90" s="22">
        <v>13554100</v>
      </c>
      <c r="D90" s="22">
        <v>13554100</v>
      </c>
      <c r="E90" s="22">
        <v>13554100</v>
      </c>
    </row>
    <row r="91" spans="1:5" ht="71.25" customHeight="1" x14ac:dyDescent="0.25">
      <c r="A91" s="37" t="s">
        <v>88</v>
      </c>
      <c r="B91" s="50" t="s">
        <v>43</v>
      </c>
      <c r="C91" s="22">
        <v>1490622</v>
      </c>
      <c r="D91" s="22">
        <v>1490622</v>
      </c>
      <c r="E91" s="22">
        <v>1490622</v>
      </c>
    </row>
    <row r="92" spans="1:5" ht="53.25" customHeight="1" x14ac:dyDescent="0.25">
      <c r="A92" s="37" t="s">
        <v>89</v>
      </c>
      <c r="B92" s="50" t="s">
        <v>99</v>
      </c>
      <c r="C92" s="22">
        <v>2276349</v>
      </c>
      <c r="D92" s="22">
        <v>2391123</v>
      </c>
      <c r="E92" s="22">
        <v>2486767</v>
      </c>
    </row>
    <row r="93" spans="1:5" ht="43.5" customHeight="1" x14ac:dyDescent="0.25">
      <c r="A93" s="36" t="s">
        <v>90</v>
      </c>
      <c r="B93" s="51" t="s">
        <v>100</v>
      </c>
      <c r="C93" s="22">
        <v>353579</v>
      </c>
      <c r="D93" s="22">
        <v>353579</v>
      </c>
      <c r="E93" s="22">
        <v>353579</v>
      </c>
    </row>
    <row r="94" spans="1:5" ht="43.5" customHeight="1" x14ac:dyDescent="0.25">
      <c r="A94" s="36" t="s">
        <v>123</v>
      </c>
      <c r="B94" s="36" t="s">
        <v>124</v>
      </c>
      <c r="C94" s="22">
        <f t="shared" ref="C94" si="5">C95</f>
        <v>15974400</v>
      </c>
      <c r="D94" s="22">
        <f t="shared" ref="D94:E94" si="6">D95</f>
        <v>19344000</v>
      </c>
      <c r="E94" s="22">
        <f t="shared" si="6"/>
        <v>19344000</v>
      </c>
    </row>
    <row r="95" spans="1:5" ht="123.75" customHeight="1" x14ac:dyDescent="0.25">
      <c r="A95" s="37" t="s">
        <v>91</v>
      </c>
      <c r="B95" s="50" t="s">
        <v>47</v>
      </c>
      <c r="C95" s="22">
        <v>15974400</v>
      </c>
      <c r="D95" s="22">
        <v>19344000</v>
      </c>
      <c r="E95" s="22">
        <v>19344000</v>
      </c>
    </row>
    <row r="96" spans="1:5" ht="16.5" customHeight="1" x14ac:dyDescent="0.25">
      <c r="A96" s="37"/>
      <c r="B96" s="42" t="s">
        <v>104</v>
      </c>
      <c r="C96" s="43">
        <f>C19+C50</f>
        <v>891560546.92999995</v>
      </c>
      <c r="D96" s="43">
        <f>D19+D50</f>
        <v>827259266.96000004</v>
      </c>
      <c r="E96" s="43">
        <f>E19+E50</f>
        <v>822988098.25999999</v>
      </c>
    </row>
    <row r="97" spans="1:1" ht="102" customHeight="1" x14ac:dyDescent="0.25">
      <c r="A97" s="39"/>
    </row>
    <row r="98" spans="1:1" ht="102" customHeight="1" x14ac:dyDescent="0.25">
      <c r="A98" s="39"/>
    </row>
    <row r="99" spans="1:1" ht="100.5" customHeight="1" x14ac:dyDescent="0.25">
      <c r="A99" s="40"/>
    </row>
    <row r="100" spans="1:1" ht="106.5" customHeight="1" x14ac:dyDescent="0.25">
      <c r="A100" s="40"/>
    </row>
    <row r="101" spans="1:1" ht="132.75" customHeight="1" x14ac:dyDescent="0.25">
      <c r="A101" s="40"/>
    </row>
    <row r="102" spans="1:1" ht="69" customHeight="1" x14ac:dyDescent="0.25">
      <c r="A102" s="40"/>
    </row>
    <row r="103" spans="1:1" ht="120" customHeight="1" x14ac:dyDescent="0.25">
      <c r="A103" s="40"/>
    </row>
    <row r="104" spans="1:1" ht="123" customHeight="1" x14ac:dyDescent="0.25">
      <c r="A104" s="40"/>
    </row>
    <row r="105" spans="1:1" ht="93" customHeight="1" x14ac:dyDescent="0.25"/>
    <row r="106" spans="1:1" ht="119.25" customHeight="1" x14ac:dyDescent="0.25"/>
    <row r="107" spans="1:1" ht="66" customHeight="1" x14ac:dyDescent="0.25"/>
    <row r="108" spans="1:1" ht="21" customHeight="1" x14ac:dyDescent="0.25"/>
    <row r="109" spans="1:1" ht="52.5" customHeight="1" x14ac:dyDescent="0.25"/>
    <row r="110" spans="1:1" ht="99" customHeight="1" x14ac:dyDescent="0.25"/>
    <row r="111" spans="1:1" ht="127.5" customHeight="1" x14ac:dyDescent="0.25"/>
    <row r="112" spans="1:1" ht="120.75" customHeight="1" x14ac:dyDescent="0.25"/>
    <row r="113" ht="18" customHeight="1" x14ac:dyDescent="0.25"/>
    <row r="114" hidden="1" x14ac:dyDescent="0.25"/>
  </sheetData>
  <mergeCells count="18">
    <mergeCell ref="F26:J26"/>
    <mergeCell ref="F37:J37"/>
    <mergeCell ref="F38:K38"/>
    <mergeCell ref="F45:K45"/>
    <mergeCell ref="F29:K29"/>
    <mergeCell ref="B13:E13"/>
    <mergeCell ref="B14:E14"/>
    <mergeCell ref="B12:D12"/>
    <mergeCell ref="B4:E4"/>
    <mergeCell ref="B5:E5"/>
    <mergeCell ref="B6:E6"/>
    <mergeCell ref="B7:E7"/>
    <mergeCell ref="F25:K25"/>
    <mergeCell ref="A16:A17"/>
    <mergeCell ref="B16:B17"/>
    <mergeCell ref="B15:D15"/>
    <mergeCell ref="C16:E16"/>
    <mergeCell ref="F23:J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2022-11-10T07:23:51Z</cp:lastPrinted>
  <dcterms:created xsi:type="dcterms:W3CDTF">2014-10-15T01:16:52Z</dcterms:created>
  <dcterms:modified xsi:type="dcterms:W3CDTF">2022-11-11T07:14:17Z</dcterms:modified>
</cp:coreProperties>
</file>